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250" windowHeight="12015" activeTab="0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ФХД_РГ'!$A$1:$D$72</definedName>
  </definedNames>
  <calcPr fullCalcOnLoad="1"/>
</workbook>
</file>

<file path=xl/sharedStrings.xml><?xml version="1.0" encoding="utf-8"?>
<sst xmlns="http://schemas.openxmlformats.org/spreadsheetml/2006/main" count="382" uniqueCount="184">
  <si>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</si>
  <si>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</si>
  <si>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</si>
  <si>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</si>
  <si>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</si>
  <si>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</si>
  <si>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</si>
  <si>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</si>
  <si>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</si>
  <si>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</si>
  <si>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</si>
  <si>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</si>
  <si>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</si>
  <si>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</si>
  <si>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</si>
  <si>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</si>
  <si>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</si>
  <si>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</si>
  <si>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</si>
  <si>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</si>
  <si>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</si>
  <si>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</si>
  <si>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</si>
  <si>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</si>
  <si>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</si>
  <si>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</si>
  <si>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</si>
  <si>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</si>
  <si>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</si>
  <si>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</si>
  <si>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</si>
  <si>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</si>
  <si>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</si>
  <si>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</si>
  <si>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</si>
  <si>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</si>
  <si>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</si>
  <si>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</si>
  <si>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</si>
  <si>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</si>
  <si>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</si>
  <si>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</si>
  <si>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</si>
  <si>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</si>
  <si>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</si>
  <si>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</si>
  <si>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</si>
  <si>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</si>
  <si>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</si>
  <si>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</si>
  <si>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</si>
  <si>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</si>
  <si>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</si>
  <si>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</si>
  <si>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</si>
  <si>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</si>
  <si>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</si>
  <si>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</si>
  <si>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</si>
  <si>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</si>
  <si>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</si>
  <si>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</si>
  <si>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</si>
  <si>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</si>
  <si>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</si>
  <si>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</si>
  <si>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</si>
  <si>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</si>
  <si>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</si>
  <si>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</si>
  <si>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</si>
  <si>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</si>
  <si>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</si>
  <si>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</si>
  <si>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</si>
  <si>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</si>
  <si>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</si>
  <si>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</si>
  <si>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</si>
  <si>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</si>
  <si>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</si>
  <si>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</si>
  <si>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</si>
  <si>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</si>
  <si>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</si>
  <si>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</si>
  <si>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</si>
  <si>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</si>
  <si>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</si>
  <si>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</si>
  <si>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</si>
  <si>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</si>
  <si>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</si>
  <si>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</si>
  <si>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</si>
  <si>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</si>
  <si>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</si>
  <si>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</si>
  <si>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</si>
  <si>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</si>
  <si>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</si>
  <si>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</si>
  <si>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</si>
  <si>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</si>
  <si>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</si>
  <si>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</si>
  <si>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</si>
  <si>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</si>
  <si>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</si>
  <si>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</si>
  <si>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</si>
  <si>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</si>
  <si>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</si>
  <si>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</si>
  <si>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</si>
  <si>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</si>
  <si>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</si>
  <si>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</si>
  <si>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</si>
  <si>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</si>
  <si>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</si>
  <si>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</si>
  <si>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</si>
  <si>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</si>
  <si>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</si>
  <si>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</si>
  <si>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</si>
  <si>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</si>
  <si>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</si>
  <si>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</si>
  <si>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</si>
  <si>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</si>
  <si>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</si>
  <si>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</si>
  <si>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</si>
  <si>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</si>
  <si>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</si>
  <si>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</si>
  <si>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</si>
  <si>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</si>
  <si>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</si>
  <si>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</si>
  <si>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</si>
  <si>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</si>
  <si>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</si>
  <si>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</si>
  <si>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</si>
  <si>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</si>
  <si>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</si>
  <si>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</si>
  <si>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</si>
  <si>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</si>
  <si>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</si>
  <si>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</si>
  <si>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</si>
  <si>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</si>
  <si>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</si>
  <si>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</si>
  <si>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</si>
  <si>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</si>
  <si>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</si>
  <si>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</si>
  <si>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</si>
  <si>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</si>
  <si>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</si>
  <si>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</si>
  <si>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</si>
  <si>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</si>
  <si>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</si>
  <si>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</si>
  <si>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</si>
  <si>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</si>
  <si>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</si>
  <si>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</si>
  <si>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</si>
  <si>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</si>
  <si>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от 10% до 43%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</si>
  <si>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</si>
  <si>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</si>
  <si>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>Приложение 2 Форма 2</t>
  </si>
  <si>
    <t>за 2021 год в сфере оказания услуг по транспортировке газа по магистральным трубопроводам</t>
  </si>
  <si>
    <r>
      <t xml:space="preserve"> за 2021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</si>
  <si>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t xml:space="preserve">Итого </t>
  </si>
  <si>
    <t>Итого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</si>
</sst>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 ;\-#,##0.00\ "/>
    <numFmt numFmtId="175" formatCode="#,##0.0"/>
    <numFmt numFmtId="176" formatCode="#,##0_ ;\-#,##0\ "/>
    <numFmt numFmtId="177" formatCode="#,##0.000"/>
    <numFmt numFmtId="178" formatCode="0.000"/>
    <numFmt numFmtId="179" formatCode="_(* #,##0.00_);_(* \(#,##0.00\);_(* &quot;-&quot;??_);_(@_)"/>
    <numFmt numFmtId="180" formatCode="#,##0.000_ ;\-#,##0.000\ "/>
    <numFmt numFmtId="181" formatCode="#,##0.0000_ ;\-#,##0.0000\ "/>
    <numFmt numFmtId="182" formatCode="#,##0.0_ ;\-#,##0.0\ "/>
    <numFmt numFmtId="183" formatCode="#,##0.00000_ ;\-#,##0.00000\ "/>
    <numFmt numFmtId="184" formatCode="#,##0.000000_ ;\-#,##0.000000\ "/>
    <numFmt numFmtId="185" formatCode="_-* #,##0.000_р_._-;\-* #,##0.000_р_._-;_-* &quot;-&quot;???_р_._-;_-@_-"/>
    <numFmt numFmtId="186" formatCode="0.0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#,##0.0000000_ ;\-#,##0.0000000\ "/>
    <numFmt numFmtId="193" formatCode="#,##0.00000000_ ;\-#,##0.00000000\ "/>
    <numFmt numFmtId="194" formatCode="#,##0.000000000_ ;\-#,##0.000000000\ "/>
    <numFmt numFmtId="195" formatCode="#,##0.0000000000_ ;\-#,##0.00000000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49" fontId="9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7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2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8" fillId="0" borderId="6" xfId="57" applyNumberFormat="1" applyFont="1" applyFill="1" applyBorder="1" applyAlignment="1" applyProtection="1">
      <alignment horizontal="center" vertical="center" wrapText="1"/>
      <protection/>
    </xf>
    <xf numFmtId="0" fontId="8" fillId="0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8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" fillId="0" borderId="6" xfId="57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174" fontId="8" fillId="0" borderId="6" xfId="55" applyNumberFormat="1" applyFont="1" applyFill="1" applyBorder="1" applyAlignment="1" applyProtection="1">
      <alignment horizontal="center" vertical="center" wrapText="1"/>
      <protection/>
    </xf>
    <xf numFmtId="174" fontId="2" fillId="0" borderId="6" xfId="55" applyNumberFormat="1" applyFont="1" applyFill="1" applyBorder="1" applyAlignment="1" applyProtection="1">
      <alignment horizontal="center" vertical="center" wrapText="1"/>
      <protection/>
    </xf>
    <xf numFmtId="176" fontId="2" fillId="0" borderId="6" xfId="55" applyNumberFormat="1" applyFont="1" applyFill="1" applyBorder="1" applyAlignment="1" applyProtection="1">
      <alignment horizontal="center" vertical="center" wrapText="1"/>
      <protection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171" fontId="2" fillId="0" borderId="6" xfId="0" applyNumberFormat="1" applyFont="1" applyBorder="1" applyAlignment="1">
      <alignment horizontal="center" wrapText="1"/>
    </xf>
    <xf numFmtId="171" fontId="8" fillId="0" borderId="6" xfId="55" applyNumberFormat="1" applyFont="1" applyFill="1" applyBorder="1" applyAlignment="1" applyProtection="1">
      <alignment horizontal="center" vertical="center" wrapText="1"/>
      <protection/>
    </xf>
    <xf numFmtId="171" fontId="2" fillId="0" borderId="6" xfId="0" applyNumberFormat="1" applyFont="1" applyBorder="1" applyAlignment="1">
      <alignment wrapText="1"/>
    </xf>
    <xf numFmtId="171" fontId="8" fillId="0" borderId="6" xfId="57" applyNumberFormat="1" applyFont="1" applyFill="1" applyBorder="1" applyAlignment="1" applyProtection="1">
      <alignment vertical="center" wrapText="1"/>
      <protection/>
    </xf>
    <xf numFmtId="171" fontId="8" fillId="0" borderId="6" xfId="55" applyNumberFormat="1" applyFont="1" applyFill="1" applyBorder="1" applyAlignment="1" applyProtection="1">
      <alignment vertical="center" wrapText="1"/>
      <protection/>
    </xf>
    <xf numFmtId="171" fontId="8" fillId="0" borderId="6" xfId="0" applyNumberFormat="1" applyFont="1" applyBorder="1" applyAlignment="1">
      <alignment wrapText="1"/>
    </xf>
    <xf numFmtId="171" fontId="2" fillId="34" borderId="0" xfId="0" applyNumberFormat="1" applyFont="1" applyFill="1" applyAlignment="1">
      <alignment horizontal="right"/>
    </xf>
    <xf numFmtId="171" fontId="2" fillId="0" borderId="6" xfId="57" applyNumberFormat="1" applyFont="1" applyFill="1" applyBorder="1" applyAlignment="1" applyProtection="1">
      <alignment horizontal="center" vertical="center" wrapText="1"/>
      <protection/>
    </xf>
    <xf numFmtId="171" fontId="2" fillId="0" borderId="6" xfId="55" applyNumberFormat="1" applyFont="1" applyFill="1" applyBorder="1" applyAlignment="1" applyProtection="1">
      <alignment horizontal="center" vertical="center" wrapText="1"/>
      <protection/>
    </xf>
    <xf numFmtId="171" fontId="2" fillId="34" borderId="6" xfId="55" applyNumberFormat="1" applyFont="1" applyFill="1" applyBorder="1" applyAlignment="1" applyProtection="1">
      <alignment horizontal="center" vertical="center" wrapText="1"/>
      <protection/>
    </xf>
    <xf numFmtId="188" fontId="2" fillId="0" borderId="6" xfId="0" applyNumberFormat="1" applyFont="1" applyBorder="1" applyAlignment="1">
      <alignment horizontal="center" wrapText="1"/>
    </xf>
    <xf numFmtId="188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8" fillId="0" borderId="0" xfId="56" applyNumberFormat="1" applyFont="1" applyFill="1" applyBorder="1" applyAlignment="1" applyProtection="1">
      <alignment vertical="center" wrapText="1"/>
      <protection/>
    </xf>
    <xf numFmtId="0" fontId="48" fillId="0" borderId="6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8" fillId="0" borderId="0" xfId="0" applyFont="1" applyFill="1" applyAlignment="1">
      <alignment wrapText="1"/>
    </xf>
    <xf numFmtId="174" fontId="8" fillId="0" borderId="6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82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49" fontId="8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9" fontId="8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8.75390625" style="0" customWidth="1"/>
    <col min="2" max="2" width="67.625" style="16" customWidth="1"/>
    <col min="3" max="3" width="11.25390625" style="0" customWidth="1"/>
    <col min="4" max="4" width="17.375" style="16" customWidth="1"/>
    <col min="5" max="5" width="11.375" style="0" bestFit="1" customWidth="1"/>
  </cols>
  <sheetData>
    <row r="1" spans="1:5" s="4" customFormat="1" ht="13.5" customHeight="1">
      <c r="A1" s="37"/>
      <c r="B1" s="37"/>
      <c r="C1" s="37"/>
      <c r="D1" s="31" t="s">
        <v>179</v>
      </c>
      <c r="E1" s="31"/>
    </row>
    <row r="2" spans="1:5" s="4" customFormat="1" ht="13.5" customHeight="1">
      <c r="A2" s="1"/>
      <c r="B2" s="2"/>
      <c r="C2" s="2"/>
      <c r="D2" s="31" t="s">
        <v>0</v>
      </c>
      <c r="E2" s="31"/>
    </row>
    <row r="3" spans="1:5" s="4" customFormat="1" ht="13.5" customHeight="1">
      <c r="A3" s="1"/>
      <c r="B3" s="2"/>
      <c r="C3" s="2"/>
      <c r="D3" s="31" t="s">
        <v>1</v>
      </c>
      <c r="E3" s="31"/>
    </row>
    <row r="4" spans="1:3" s="4" customFormat="1" ht="12.75">
      <c r="A4" s="1"/>
      <c r="B4" s="2"/>
      <c r="C4" s="2"/>
    </row>
    <row r="5" spans="1:4" s="4" customFormat="1" ht="30" customHeight="1">
      <c r="A5" s="53" t="s">
        <v>178</v>
      </c>
      <c r="B5" s="53"/>
      <c r="C5" s="53"/>
      <c r="D5" s="53"/>
    </row>
    <row r="6" spans="1:4" s="4" customFormat="1" ht="12.75" customHeight="1">
      <c r="A6" s="54" t="s">
        <v>2</v>
      </c>
      <c r="B6" s="54"/>
      <c r="C6" s="54"/>
      <c r="D6" s="54"/>
    </row>
    <row r="7" spans="1:4" s="4" customFormat="1" ht="27" customHeight="1">
      <c r="A7" s="52" t="s">
        <v>180</v>
      </c>
      <c r="B7" s="52"/>
      <c r="C7" s="52"/>
      <c r="D7" s="52"/>
    </row>
    <row r="9" spans="1:4" s="7" customFormat="1" ht="25.5">
      <c r="A9" s="5" t="s">
        <v>3</v>
      </c>
      <c r="B9" s="6" t="s">
        <v>4</v>
      </c>
      <c r="C9" s="5" t="s">
        <v>5</v>
      </c>
      <c r="D9" s="32" t="s">
        <v>182</v>
      </c>
    </row>
    <row r="10" spans="1:4" s="7" customFormat="1" ht="12.75">
      <c r="A10" s="5" t="s">
        <v>6</v>
      </c>
      <c r="B10" s="6">
        <v>2</v>
      </c>
      <c r="C10" s="5" t="s">
        <v>7</v>
      </c>
      <c r="D10" s="5">
        <v>4</v>
      </c>
    </row>
    <row r="11" spans="1:4" s="10" customFormat="1" ht="27" customHeight="1">
      <c r="A11" s="8" t="s">
        <v>6</v>
      </c>
      <c r="B11" s="9" t="s">
        <v>9</v>
      </c>
      <c r="C11" s="5" t="s">
        <v>10</v>
      </c>
      <c r="D11" s="28">
        <f>D12+D13+D14+D21+D24</f>
        <v>99149.81</v>
      </c>
    </row>
    <row r="12" spans="1:4" s="10" customFormat="1" ht="12.75">
      <c r="A12" s="8" t="s">
        <v>11</v>
      </c>
      <c r="B12" s="9" t="s">
        <v>12</v>
      </c>
      <c r="C12" s="11" t="s">
        <v>10</v>
      </c>
      <c r="D12" s="27">
        <v>5597.55</v>
      </c>
    </row>
    <row r="13" spans="1:4" s="10" customFormat="1" ht="12.75">
      <c r="A13" s="8" t="s">
        <v>13</v>
      </c>
      <c r="B13" s="9" t="s">
        <v>14</v>
      </c>
      <c r="C13" s="11" t="s">
        <v>10</v>
      </c>
      <c r="D13" s="27">
        <v>1660.14</v>
      </c>
    </row>
    <row r="14" spans="1:4" s="10" customFormat="1" ht="12.75">
      <c r="A14" s="8" t="s">
        <v>15</v>
      </c>
      <c r="B14" s="12" t="s">
        <v>16</v>
      </c>
      <c r="C14" s="11" t="s">
        <v>10</v>
      </c>
      <c r="D14" s="29">
        <f>SUM(D15:D20)</f>
        <v>6227.73</v>
      </c>
    </row>
    <row r="15" spans="1:4" s="10" customFormat="1" ht="12.75">
      <c r="A15" s="5" t="s">
        <v>17</v>
      </c>
      <c r="B15" s="13" t="s">
        <v>18</v>
      </c>
      <c r="C15" s="11" t="s">
        <v>10</v>
      </c>
      <c r="D15" s="27">
        <v>602.87</v>
      </c>
    </row>
    <row r="16" spans="1:4" s="10" customFormat="1" ht="12.75">
      <c r="A16" s="5" t="s">
        <v>19</v>
      </c>
      <c r="B16" s="13" t="s">
        <v>20</v>
      </c>
      <c r="C16" s="11" t="s">
        <v>10</v>
      </c>
      <c r="D16" s="27">
        <v>53.5</v>
      </c>
    </row>
    <row r="17" spans="1:4" s="10" customFormat="1" ht="12.75">
      <c r="A17" s="5" t="s">
        <v>21</v>
      </c>
      <c r="B17" s="13" t="s">
        <v>22</v>
      </c>
      <c r="C17" s="11" t="s">
        <v>10</v>
      </c>
      <c r="D17" s="27">
        <v>772.54</v>
      </c>
    </row>
    <row r="18" spans="1:4" s="10" customFormat="1" ht="12.75">
      <c r="A18" s="5" t="s">
        <v>23</v>
      </c>
      <c r="B18" s="13" t="s">
        <v>24</v>
      </c>
      <c r="C18" s="11" t="s">
        <v>10</v>
      </c>
      <c r="D18" s="27">
        <v>481.3</v>
      </c>
    </row>
    <row r="19" spans="1:4" s="10" customFormat="1" ht="12.75">
      <c r="A19" s="5" t="s">
        <v>25</v>
      </c>
      <c r="B19" s="13" t="s">
        <v>26</v>
      </c>
      <c r="C19" s="11" t="s">
        <v>10</v>
      </c>
      <c r="D19" s="27">
        <v>444.04</v>
      </c>
    </row>
    <row r="20" spans="1:4" s="10" customFormat="1" ht="12.75">
      <c r="A20" s="5" t="s">
        <v>27</v>
      </c>
      <c r="B20" s="13" t="s">
        <v>28</v>
      </c>
      <c r="C20" s="11" t="s">
        <v>10</v>
      </c>
      <c r="D20" s="27">
        <v>3873.48</v>
      </c>
    </row>
    <row r="21" spans="1:4" s="10" customFormat="1" ht="12.75">
      <c r="A21" s="8" t="s">
        <v>29</v>
      </c>
      <c r="B21" s="12" t="s">
        <v>30</v>
      </c>
      <c r="C21" s="11" t="s">
        <v>10</v>
      </c>
      <c r="D21" s="30">
        <f>D22</f>
        <v>23448.81</v>
      </c>
    </row>
    <row r="22" spans="1:4" s="10" customFormat="1" ht="12.75">
      <c r="A22" s="5" t="s">
        <v>31</v>
      </c>
      <c r="B22" s="13" t="s">
        <v>32</v>
      </c>
      <c r="C22" s="11" t="s">
        <v>10</v>
      </c>
      <c r="D22" s="27">
        <v>23448.81</v>
      </c>
    </row>
    <row r="23" spans="1:4" s="10" customFormat="1" ht="12.75">
      <c r="A23" s="5" t="s">
        <v>33</v>
      </c>
      <c r="B23" s="13" t="s">
        <v>34</v>
      </c>
      <c r="C23" s="11" t="s">
        <v>10</v>
      </c>
      <c r="D23" s="27">
        <v>0</v>
      </c>
    </row>
    <row r="24" spans="1:4" s="10" customFormat="1" ht="12.75">
      <c r="A24" s="8" t="s">
        <v>35</v>
      </c>
      <c r="B24" s="12" t="s">
        <v>36</v>
      </c>
      <c r="C24" s="11" t="s">
        <v>10</v>
      </c>
      <c r="D24" s="26">
        <f>D25+D33+D36+D40+D41+D46</f>
        <v>62215.58</v>
      </c>
    </row>
    <row r="25" spans="1:4" s="10" customFormat="1" ht="12.75">
      <c r="A25" s="8" t="s">
        <v>37</v>
      </c>
      <c r="B25" s="9" t="s">
        <v>38</v>
      </c>
      <c r="C25" s="11" t="s">
        <v>10</v>
      </c>
      <c r="D25" s="26">
        <f>SUM(D26:D32)</f>
        <v>43706.93</v>
      </c>
    </row>
    <row r="26" spans="1:4" s="10" customFormat="1" ht="12.75">
      <c r="A26" s="5" t="s">
        <v>39</v>
      </c>
      <c r="B26" s="13" t="s">
        <v>40</v>
      </c>
      <c r="C26" s="11" t="s">
        <v>10</v>
      </c>
      <c r="D26" s="27">
        <v>32.53</v>
      </c>
    </row>
    <row r="27" spans="1:4" s="10" customFormat="1" ht="12.75">
      <c r="A27" s="5" t="s">
        <v>41</v>
      </c>
      <c r="B27" s="13" t="s">
        <v>42</v>
      </c>
      <c r="C27" s="11" t="s">
        <v>10</v>
      </c>
      <c r="D27" s="27">
        <v>62.56</v>
      </c>
    </row>
    <row r="28" spans="1:4" s="10" customFormat="1" ht="12.75">
      <c r="A28" s="5" t="s">
        <v>43</v>
      </c>
      <c r="B28" s="13" t="s">
        <v>44</v>
      </c>
      <c r="C28" s="11" t="s">
        <v>10</v>
      </c>
      <c r="D28" s="27">
        <v>137.94</v>
      </c>
    </row>
    <row r="29" spans="1:4" s="10" customFormat="1" ht="12.75">
      <c r="A29" s="5" t="s">
        <v>45</v>
      </c>
      <c r="B29" s="13" t="s">
        <v>46</v>
      </c>
      <c r="C29" s="11" t="s">
        <v>10</v>
      </c>
      <c r="D29" s="27">
        <v>3.2</v>
      </c>
    </row>
    <row r="30" spans="1:4" s="10" customFormat="1" ht="12.75">
      <c r="A30" s="5" t="s">
        <v>47</v>
      </c>
      <c r="B30" s="13" t="s">
        <v>48</v>
      </c>
      <c r="C30" s="11" t="s">
        <v>10</v>
      </c>
      <c r="D30" s="27">
        <v>40548.5</v>
      </c>
    </row>
    <row r="31" spans="1:4" s="10" customFormat="1" ht="12.75">
      <c r="A31" s="5" t="s">
        <v>49</v>
      </c>
      <c r="B31" s="13" t="s">
        <v>50</v>
      </c>
      <c r="C31" s="11" t="s">
        <v>10</v>
      </c>
      <c r="D31" s="27">
        <v>2425</v>
      </c>
    </row>
    <row r="32" spans="1:12" s="10" customFormat="1" ht="12.75" customHeight="1">
      <c r="A32" s="5" t="s">
        <v>51</v>
      </c>
      <c r="B32" s="13" t="s">
        <v>52</v>
      </c>
      <c r="C32" s="11" t="s">
        <v>10</v>
      </c>
      <c r="D32" s="27">
        <f>2922.2-2425</f>
        <v>497.1999999999998</v>
      </c>
      <c r="F32" s="49"/>
      <c r="G32" s="49"/>
      <c r="H32" s="49"/>
      <c r="I32" s="49"/>
      <c r="J32" s="49"/>
      <c r="K32" s="49"/>
      <c r="L32" s="49"/>
    </row>
    <row r="33" spans="1:4" s="10" customFormat="1" ht="12.75">
      <c r="A33" s="8" t="s">
        <v>53</v>
      </c>
      <c r="B33" s="9" t="s">
        <v>54</v>
      </c>
      <c r="C33" s="11" t="s">
        <v>10</v>
      </c>
      <c r="D33" s="26">
        <f>SUM(D34:D35)</f>
        <v>3200.2999999999997</v>
      </c>
    </row>
    <row r="34" spans="1:4" s="10" customFormat="1" ht="12.75">
      <c r="A34" s="5" t="s">
        <v>55</v>
      </c>
      <c r="B34" s="13" t="s">
        <v>56</v>
      </c>
      <c r="C34" s="11" t="s">
        <v>10</v>
      </c>
      <c r="D34" s="27">
        <v>3185.45</v>
      </c>
    </row>
    <row r="35" spans="1:4" s="10" customFormat="1" ht="12.75">
      <c r="A35" s="5" t="s">
        <v>57</v>
      </c>
      <c r="B35" s="13" t="s">
        <v>58</v>
      </c>
      <c r="C35" s="11" t="s">
        <v>10</v>
      </c>
      <c r="D35" s="27">
        <f>4.46+10.39</f>
        <v>14.850000000000001</v>
      </c>
    </row>
    <row r="36" spans="1:4" s="10" customFormat="1" ht="12.75">
      <c r="A36" s="8" t="s">
        <v>59</v>
      </c>
      <c r="B36" s="9" t="s">
        <v>60</v>
      </c>
      <c r="C36" s="11" t="s">
        <v>10</v>
      </c>
      <c r="D36" s="26">
        <f>SUM(D37:D39)</f>
        <v>153.85</v>
      </c>
    </row>
    <row r="37" spans="1:4" s="10" customFormat="1" ht="12.75">
      <c r="A37" s="5" t="s">
        <v>61</v>
      </c>
      <c r="B37" s="13" t="s">
        <v>62</v>
      </c>
      <c r="C37" s="11" t="s">
        <v>10</v>
      </c>
      <c r="D37" s="27">
        <v>139.5</v>
      </c>
    </row>
    <row r="38" spans="1:4" s="10" customFormat="1" ht="12.75">
      <c r="A38" s="5" t="s">
        <v>63</v>
      </c>
      <c r="B38" s="13" t="s">
        <v>64</v>
      </c>
      <c r="C38" s="11" t="s">
        <v>10</v>
      </c>
      <c r="D38" s="27">
        <v>0</v>
      </c>
    </row>
    <row r="39" spans="1:4" s="10" customFormat="1" ht="12.75">
      <c r="A39" s="5" t="s">
        <v>65</v>
      </c>
      <c r="B39" s="13" t="s">
        <v>66</v>
      </c>
      <c r="C39" s="11" t="s">
        <v>10</v>
      </c>
      <c r="D39" s="27">
        <v>14.35</v>
      </c>
    </row>
    <row r="40" spans="1:4" s="10" customFormat="1" ht="12.75">
      <c r="A40" s="8" t="s">
        <v>67</v>
      </c>
      <c r="B40" s="9" t="s">
        <v>68</v>
      </c>
      <c r="C40" s="11" t="s">
        <v>10</v>
      </c>
      <c r="D40" s="30">
        <v>6110.14</v>
      </c>
    </row>
    <row r="41" spans="1:4" s="10" customFormat="1" ht="12.75">
      <c r="A41" s="8" t="s">
        <v>69</v>
      </c>
      <c r="B41" s="9" t="s">
        <v>70</v>
      </c>
      <c r="C41" s="11" t="s">
        <v>10</v>
      </c>
      <c r="D41" s="26">
        <f>SUM(D42:D45)</f>
        <v>8850.58</v>
      </c>
    </row>
    <row r="42" spans="1:4" s="10" customFormat="1" ht="12.75">
      <c r="A42" s="5" t="s">
        <v>71</v>
      </c>
      <c r="B42" s="13" t="s">
        <v>72</v>
      </c>
      <c r="C42" s="11" t="s">
        <v>10</v>
      </c>
      <c r="D42" s="27">
        <v>8799.74</v>
      </c>
    </row>
    <row r="43" spans="1:4" s="10" customFormat="1" ht="12.75">
      <c r="A43" s="5" t="s">
        <v>73</v>
      </c>
      <c r="B43" s="13" t="s">
        <v>74</v>
      </c>
      <c r="C43" s="11" t="s">
        <v>10</v>
      </c>
      <c r="D43" s="27">
        <v>4.16</v>
      </c>
    </row>
    <row r="44" spans="1:4" s="10" customFormat="1" ht="12.75">
      <c r="A44" s="5" t="s">
        <v>75</v>
      </c>
      <c r="B44" s="13" t="s">
        <v>76</v>
      </c>
      <c r="C44" s="11" t="s">
        <v>10</v>
      </c>
      <c r="D44" s="27">
        <v>46.68</v>
      </c>
    </row>
    <row r="45" spans="1:4" s="10" customFormat="1" ht="12.75">
      <c r="A45" s="5" t="s">
        <v>77</v>
      </c>
      <c r="B45" s="13" t="s">
        <v>78</v>
      </c>
      <c r="C45" s="11" t="s">
        <v>10</v>
      </c>
      <c r="D45" s="27">
        <v>0</v>
      </c>
    </row>
    <row r="46" spans="1:4" s="10" customFormat="1" ht="12.75">
      <c r="A46" s="8" t="s">
        <v>79</v>
      </c>
      <c r="B46" s="9" t="s">
        <v>80</v>
      </c>
      <c r="C46" s="11" t="s">
        <v>10</v>
      </c>
      <c r="D46" s="26">
        <f>SUM(D47:D50)</f>
        <v>193.78</v>
      </c>
    </row>
    <row r="47" spans="1:4" s="10" customFormat="1" ht="12.75">
      <c r="A47" s="5" t="s">
        <v>81</v>
      </c>
      <c r="B47" s="13" t="s">
        <v>82</v>
      </c>
      <c r="C47" s="11" t="s">
        <v>10</v>
      </c>
      <c r="D47" s="27">
        <v>61.27</v>
      </c>
    </row>
    <row r="48" spans="1:4" s="10" customFormat="1" ht="12.75">
      <c r="A48" s="5" t="s">
        <v>83</v>
      </c>
      <c r="B48" s="13" t="s">
        <v>84</v>
      </c>
      <c r="C48" s="11" t="s">
        <v>10</v>
      </c>
      <c r="D48" s="27">
        <v>70.69</v>
      </c>
    </row>
    <row r="49" spans="1:4" s="10" customFormat="1" ht="12.75">
      <c r="A49" s="5" t="s">
        <v>85</v>
      </c>
      <c r="B49" s="13" t="s">
        <v>86</v>
      </c>
      <c r="C49" s="11" t="s">
        <v>10</v>
      </c>
      <c r="D49" s="27">
        <v>21.06</v>
      </c>
    </row>
    <row r="50" spans="1:4" s="10" customFormat="1" ht="12.75">
      <c r="A50" s="5" t="s">
        <v>87</v>
      </c>
      <c r="B50" s="13" t="s">
        <v>88</v>
      </c>
      <c r="C50" s="11" t="s">
        <v>10</v>
      </c>
      <c r="D50" s="27">
        <v>40.76</v>
      </c>
    </row>
    <row r="51" spans="1:4" s="10" customFormat="1" ht="12.75">
      <c r="A51" s="8" t="s">
        <v>89</v>
      </c>
      <c r="B51" s="12" t="s">
        <v>90</v>
      </c>
      <c r="C51" s="11" t="s">
        <v>10</v>
      </c>
      <c r="D51" s="27">
        <v>443.03</v>
      </c>
    </row>
    <row r="52" spans="1:4" s="10" customFormat="1" ht="12.75">
      <c r="A52" s="8" t="s">
        <v>7</v>
      </c>
      <c r="B52" s="12" t="s">
        <v>91</v>
      </c>
      <c r="C52" s="11" t="s">
        <v>10</v>
      </c>
      <c r="D52" s="27">
        <v>464.21</v>
      </c>
    </row>
    <row r="53" spans="1:4" s="10" customFormat="1" ht="12.75">
      <c r="A53" s="5" t="s">
        <v>92</v>
      </c>
      <c r="B53" s="14" t="s">
        <v>93</v>
      </c>
      <c r="C53" s="11" t="s">
        <v>10</v>
      </c>
      <c r="D53" s="27">
        <v>0</v>
      </c>
    </row>
    <row r="54" spans="1:4" s="10" customFormat="1" ht="12.75">
      <c r="A54" s="5" t="s">
        <v>94</v>
      </c>
      <c r="B54" s="14" t="s">
        <v>95</v>
      </c>
      <c r="C54" s="11" t="s">
        <v>10</v>
      </c>
      <c r="D54" s="27">
        <v>0</v>
      </c>
    </row>
    <row r="55" spans="1:4" s="10" customFormat="1" ht="12.75">
      <c r="A55" s="5" t="s">
        <v>96</v>
      </c>
      <c r="B55" s="14" t="s">
        <v>97</v>
      </c>
      <c r="C55" s="11" t="s">
        <v>10</v>
      </c>
      <c r="D55" s="27">
        <v>27.41</v>
      </c>
    </row>
    <row r="56" spans="1:4" s="10" customFormat="1" ht="12.75">
      <c r="A56" s="5" t="s">
        <v>98</v>
      </c>
      <c r="B56" s="14" t="s">
        <v>99</v>
      </c>
      <c r="C56" s="11" t="s">
        <v>10</v>
      </c>
      <c r="D56" s="27">
        <v>436.8</v>
      </c>
    </row>
    <row r="57" spans="1:4" s="10" customFormat="1" ht="12.75">
      <c r="A57" s="8" t="s">
        <v>8</v>
      </c>
      <c r="B57" s="12" t="s">
        <v>100</v>
      </c>
      <c r="C57" s="11" t="s">
        <v>10</v>
      </c>
      <c r="D57" s="27">
        <v>0</v>
      </c>
    </row>
    <row r="58" spans="1:4" s="10" customFormat="1" ht="12.75">
      <c r="A58" s="5" t="s">
        <v>101</v>
      </c>
      <c r="B58" s="14" t="s">
        <v>102</v>
      </c>
      <c r="C58" s="11" t="s">
        <v>10</v>
      </c>
      <c r="D58" s="27">
        <v>0</v>
      </c>
    </row>
    <row r="59" spans="1:4" s="10" customFormat="1" ht="12.75">
      <c r="A59" s="5" t="s">
        <v>103</v>
      </c>
      <c r="B59" s="15" t="s">
        <v>104</v>
      </c>
      <c r="C59" s="11" t="s">
        <v>10</v>
      </c>
      <c r="D59" s="27">
        <v>0</v>
      </c>
    </row>
    <row r="60" spans="1:4" s="10" customFormat="1" ht="12.75">
      <c r="A60" s="5" t="s">
        <v>105</v>
      </c>
      <c r="B60" s="15" t="s">
        <v>106</v>
      </c>
      <c r="C60" s="11" t="s">
        <v>10</v>
      </c>
      <c r="D60" s="27">
        <v>0</v>
      </c>
    </row>
    <row r="61" spans="1:4" s="10" customFormat="1" ht="12.75">
      <c r="A61" s="8" t="s">
        <v>107</v>
      </c>
      <c r="B61" s="12" t="s">
        <v>108</v>
      </c>
      <c r="C61" s="11" t="s">
        <v>10</v>
      </c>
      <c r="D61" s="27">
        <v>0</v>
      </c>
    </row>
    <row r="62" spans="1:4" s="10" customFormat="1" ht="12.75">
      <c r="A62" s="8" t="s">
        <v>109</v>
      </c>
      <c r="B62" s="9" t="s">
        <v>110</v>
      </c>
      <c r="C62" s="11" t="s">
        <v>10</v>
      </c>
      <c r="D62" s="26">
        <f>364.04*314052.766/1000</f>
        <v>114327.76893464</v>
      </c>
    </row>
    <row r="63" spans="1:4" s="10" customFormat="1" ht="12.75">
      <c r="A63" s="50" t="s">
        <v>111</v>
      </c>
      <c r="B63" s="51"/>
      <c r="C63" s="51"/>
      <c r="D63" s="27"/>
    </row>
    <row r="64" spans="1:4" s="10" customFormat="1" ht="12.75">
      <c r="A64" s="5" t="s">
        <v>6</v>
      </c>
      <c r="B64" s="15" t="s">
        <v>112</v>
      </c>
      <c r="C64" s="11" t="s">
        <v>113</v>
      </c>
      <c r="D64" s="36">
        <v>8</v>
      </c>
    </row>
    <row r="65" spans="1:4" s="10" customFormat="1" ht="12.75">
      <c r="A65" s="5" t="s">
        <v>89</v>
      </c>
      <c r="B65" s="15" t="s">
        <v>114</v>
      </c>
      <c r="C65" s="11" t="s">
        <v>115</v>
      </c>
      <c r="D65" s="33">
        <v>269.82</v>
      </c>
    </row>
    <row r="66" spans="1:12" s="10" customFormat="1" ht="14.25" customHeight="1">
      <c r="A66" s="5" t="s">
        <v>7</v>
      </c>
      <c r="B66" s="15" t="s">
        <v>116</v>
      </c>
      <c r="C66" s="11" t="s">
        <v>117</v>
      </c>
      <c r="D66" s="25">
        <v>16.8</v>
      </c>
      <c r="F66" s="48"/>
      <c r="G66" s="48"/>
      <c r="H66" s="48"/>
      <c r="I66" s="48"/>
      <c r="J66" s="48"/>
      <c r="K66" s="48"/>
      <c r="L66" s="48"/>
    </row>
    <row r="67" spans="1:4" s="10" customFormat="1" ht="12.75">
      <c r="A67" s="5" t="s">
        <v>8</v>
      </c>
      <c r="B67" s="15" t="s">
        <v>118</v>
      </c>
      <c r="C67" s="11" t="s">
        <v>119</v>
      </c>
      <c r="D67" s="34">
        <v>0</v>
      </c>
    </row>
    <row r="68" spans="1:4" s="10" customFormat="1" ht="12.75">
      <c r="A68" s="5" t="s">
        <v>107</v>
      </c>
      <c r="B68" s="15" t="s">
        <v>120</v>
      </c>
      <c r="C68" s="11" t="s">
        <v>121</v>
      </c>
      <c r="D68" s="34">
        <v>0</v>
      </c>
    </row>
    <row r="69" spans="1:4" s="10" customFormat="1" ht="12.75">
      <c r="A69" s="5" t="s">
        <v>109</v>
      </c>
      <c r="B69" s="15" t="s">
        <v>122</v>
      </c>
      <c r="C69" s="11" t="s">
        <v>119</v>
      </c>
      <c r="D69" s="35">
        <v>10</v>
      </c>
    </row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</sheetData>
  <sheetProtection/>
  <mergeCells count="6">
    <mergeCell ref="F66:L66"/>
    <mergeCell ref="F32:L32"/>
    <mergeCell ref="A63:C63"/>
    <mergeCell ref="A7:D7"/>
    <mergeCell ref="A5:D5"/>
    <mergeCell ref="A6:D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view="pageBreakPreview" zoomScaleSheetLayoutView="100" zoomScalePageLayoutView="0" workbookViewId="0" topLeftCell="A31">
      <selection activeCell="D42" sqref="D42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7.75390625" style="41" customWidth="1"/>
  </cols>
  <sheetData>
    <row r="1" spans="1:4" s="4" customFormat="1" ht="12.75">
      <c r="A1" s="1"/>
      <c r="B1" s="2"/>
      <c r="C1" s="2"/>
      <c r="D1" s="3" t="s">
        <v>177</v>
      </c>
    </row>
    <row r="2" spans="1:4" s="4" customFormat="1" ht="12.75">
      <c r="A2" s="1"/>
      <c r="B2" s="2"/>
      <c r="C2" s="2"/>
      <c r="D2" s="3" t="s">
        <v>0</v>
      </c>
    </row>
    <row r="3" spans="1:4" s="4" customFormat="1" ht="12.75">
      <c r="A3" s="1"/>
      <c r="B3" s="2"/>
      <c r="C3" s="2"/>
      <c r="D3" s="3" t="s">
        <v>1</v>
      </c>
    </row>
    <row r="4" spans="1:4" s="4" customFormat="1" ht="12.75">
      <c r="A4" s="1"/>
      <c r="B4" s="2"/>
      <c r="C4" s="2"/>
      <c r="D4" s="38"/>
    </row>
    <row r="5" spans="1:4" s="4" customFormat="1" ht="29.25" customHeight="1">
      <c r="A5" s="53" t="s">
        <v>178</v>
      </c>
      <c r="B5" s="53"/>
      <c r="C5" s="53"/>
      <c r="D5" s="53"/>
    </row>
    <row r="6" spans="1:4" s="4" customFormat="1" ht="16.5" customHeight="1">
      <c r="A6" s="54" t="s">
        <v>2</v>
      </c>
      <c r="B6" s="54"/>
      <c r="C6" s="54"/>
      <c r="D6" s="54"/>
    </row>
    <row r="7" spans="1:4" s="4" customFormat="1" ht="32.25" customHeight="1">
      <c r="A7" s="52" t="s">
        <v>181</v>
      </c>
      <c r="B7" s="52"/>
      <c r="C7" s="52"/>
      <c r="D7" s="52"/>
    </row>
    <row r="8" spans="1:4" s="4" customFormat="1" ht="12.75" customHeight="1">
      <c r="A8" s="54" t="s">
        <v>123</v>
      </c>
      <c r="B8" s="54"/>
      <c r="C8" s="54"/>
      <c r="D8" s="54"/>
    </row>
    <row r="10" spans="1:4" s="7" customFormat="1" ht="25.5">
      <c r="A10" s="5" t="s">
        <v>3</v>
      </c>
      <c r="B10" s="6" t="s">
        <v>4</v>
      </c>
      <c r="C10" s="5" t="s">
        <v>5</v>
      </c>
      <c r="D10" s="5" t="s">
        <v>183</v>
      </c>
    </row>
    <row r="11" spans="1:4" s="7" customFormat="1" ht="12.75" customHeight="1">
      <c r="A11" s="5" t="s">
        <v>6</v>
      </c>
      <c r="B11" s="6">
        <v>2</v>
      </c>
      <c r="C11" s="5" t="s">
        <v>7</v>
      </c>
      <c r="D11" s="24">
        <v>4</v>
      </c>
    </row>
    <row r="12" spans="1:4" s="10" customFormat="1" ht="25.5">
      <c r="A12" s="8" t="s">
        <v>6</v>
      </c>
      <c r="B12" s="9" t="s">
        <v>9</v>
      </c>
      <c r="C12" s="5" t="s">
        <v>10</v>
      </c>
      <c r="D12" s="20">
        <f>D13+D14+D15+D20+D21</f>
        <v>530996.91646</v>
      </c>
    </row>
    <row r="13" spans="1:4" s="10" customFormat="1" ht="12.75">
      <c r="A13" s="8" t="s">
        <v>11</v>
      </c>
      <c r="B13" s="9" t="s">
        <v>12</v>
      </c>
      <c r="C13" s="5" t="s">
        <v>10</v>
      </c>
      <c r="D13" s="21">
        <v>255138.09</v>
      </c>
    </row>
    <row r="14" spans="1:4" s="10" customFormat="1" ht="12.75">
      <c r="A14" s="8" t="s">
        <v>13</v>
      </c>
      <c r="B14" s="9" t="s">
        <v>14</v>
      </c>
      <c r="C14" s="5" t="s">
        <v>10</v>
      </c>
      <c r="D14" s="21">
        <v>75611.78</v>
      </c>
    </row>
    <row r="15" spans="1:4" s="10" customFormat="1" ht="12.75">
      <c r="A15" s="8" t="s">
        <v>15</v>
      </c>
      <c r="B15" s="9" t="s">
        <v>124</v>
      </c>
      <c r="C15" s="5" t="s">
        <v>10</v>
      </c>
      <c r="D15" s="20">
        <f>SUM(D16:D19)</f>
        <v>13274.38</v>
      </c>
    </row>
    <row r="16" spans="1:4" s="10" customFormat="1" ht="12.75">
      <c r="A16" s="5" t="s">
        <v>17</v>
      </c>
      <c r="B16" s="13" t="s">
        <v>22</v>
      </c>
      <c r="C16" s="5" t="s">
        <v>10</v>
      </c>
      <c r="D16" s="21">
        <v>1887.43</v>
      </c>
    </row>
    <row r="17" spans="1:4" s="10" customFormat="1" ht="12.75">
      <c r="A17" s="5" t="s">
        <v>19</v>
      </c>
      <c r="B17" s="13" t="s">
        <v>125</v>
      </c>
      <c r="C17" s="5" t="s">
        <v>10</v>
      </c>
      <c r="D17" s="21">
        <v>1444.52</v>
      </c>
    </row>
    <row r="18" spans="1:7" s="10" customFormat="1" ht="12.75">
      <c r="A18" s="5" t="s">
        <v>21</v>
      </c>
      <c r="B18" s="13" t="s">
        <v>126</v>
      </c>
      <c r="C18" s="5" t="s">
        <v>10</v>
      </c>
      <c r="D18" s="21">
        <v>217.28</v>
      </c>
      <c r="E18" s="60"/>
      <c r="F18" s="60"/>
      <c r="G18" s="60"/>
    </row>
    <row r="19" spans="1:4" s="10" customFormat="1" ht="12.75">
      <c r="A19" s="5" t="s">
        <v>23</v>
      </c>
      <c r="B19" s="13" t="s">
        <v>127</v>
      </c>
      <c r="C19" s="5" t="s">
        <v>10</v>
      </c>
      <c r="D19" s="21">
        <v>9725.15</v>
      </c>
    </row>
    <row r="20" spans="1:4" s="10" customFormat="1" ht="12.75">
      <c r="A20" s="8" t="s">
        <v>29</v>
      </c>
      <c r="B20" s="12" t="s">
        <v>128</v>
      </c>
      <c r="C20" s="5" t="s">
        <v>10</v>
      </c>
      <c r="D20" s="20">
        <v>104176.06</v>
      </c>
    </row>
    <row r="21" spans="1:4" s="10" customFormat="1" ht="12.75">
      <c r="A21" s="8" t="s">
        <v>35</v>
      </c>
      <c r="B21" s="12" t="s">
        <v>129</v>
      </c>
      <c r="C21" s="5" t="s">
        <v>10</v>
      </c>
      <c r="D21" s="20">
        <f>D22+D27+D30+D35+D45+D46</f>
        <v>82796.60646000001</v>
      </c>
    </row>
    <row r="22" spans="1:4" s="10" customFormat="1" ht="17.25" customHeight="1">
      <c r="A22" s="8" t="s">
        <v>37</v>
      </c>
      <c r="B22" s="9" t="s">
        <v>130</v>
      </c>
      <c r="C22" s="5" t="s">
        <v>10</v>
      </c>
      <c r="D22" s="20">
        <v>1519.32356</v>
      </c>
    </row>
    <row r="23" spans="1:4" s="10" customFormat="1" ht="12.75">
      <c r="A23" s="5" t="s">
        <v>39</v>
      </c>
      <c r="B23" s="13" t="s">
        <v>131</v>
      </c>
      <c r="C23" s="5" t="s">
        <v>10</v>
      </c>
      <c r="D23" s="21">
        <v>0</v>
      </c>
    </row>
    <row r="24" spans="1:4" s="10" customFormat="1" ht="12.75">
      <c r="A24" s="5" t="s">
        <v>41</v>
      </c>
      <c r="B24" s="13" t="s">
        <v>132</v>
      </c>
      <c r="C24" s="5" t="s">
        <v>10</v>
      </c>
      <c r="D24" s="21">
        <f>660.3582-D25</f>
        <v>523.2482</v>
      </c>
    </row>
    <row r="25" spans="1:7" s="10" customFormat="1" ht="24" customHeight="1">
      <c r="A25" s="5" t="s">
        <v>43</v>
      </c>
      <c r="B25" s="13" t="s">
        <v>133</v>
      </c>
      <c r="C25" s="5" t="s">
        <v>10</v>
      </c>
      <c r="D25" s="21">
        <v>137.11</v>
      </c>
      <c r="E25" s="59"/>
      <c r="F25" s="59"/>
      <c r="G25" s="59"/>
    </row>
    <row r="26" spans="1:4" s="10" customFormat="1" ht="12.75">
      <c r="A26" s="5" t="s">
        <v>45</v>
      </c>
      <c r="B26" s="13" t="s">
        <v>134</v>
      </c>
      <c r="C26" s="5" t="s">
        <v>10</v>
      </c>
      <c r="D26" s="21">
        <v>316.76</v>
      </c>
    </row>
    <row r="27" spans="1:4" s="10" customFormat="1" ht="17.25" customHeight="1">
      <c r="A27" s="8" t="s">
        <v>53</v>
      </c>
      <c r="B27" s="9" t="s">
        <v>135</v>
      </c>
      <c r="C27" s="5" t="s">
        <v>10</v>
      </c>
      <c r="D27" s="20">
        <v>925.95944</v>
      </c>
    </row>
    <row r="28" spans="1:4" s="10" customFormat="1" ht="25.5">
      <c r="A28" s="5" t="s">
        <v>55</v>
      </c>
      <c r="B28" s="13" t="s">
        <v>136</v>
      </c>
      <c r="C28" s="5" t="s">
        <v>10</v>
      </c>
      <c r="D28" s="21">
        <v>283.91</v>
      </c>
    </row>
    <row r="29" spans="1:4" s="10" customFormat="1" ht="12.75">
      <c r="A29" s="5" t="s">
        <v>57</v>
      </c>
      <c r="B29" s="13" t="s">
        <v>137</v>
      </c>
      <c r="C29" s="5" t="s">
        <v>10</v>
      </c>
      <c r="D29" s="21">
        <v>191.5</v>
      </c>
    </row>
    <row r="30" spans="1:4" s="10" customFormat="1" ht="12.75">
      <c r="A30" s="8" t="s">
        <v>59</v>
      </c>
      <c r="B30" s="9" t="s">
        <v>138</v>
      </c>
      <c r="C30" s="5" t="s">
        <v>10</v>
      </c>
      <c r="D30" s="20">
        <f>SUM(D31:D34)</f>
        <v>46210.49577</v>
      </c>
    </row>
    <row r="31" spans="1:4" s="10" customFormat="1" ht="12.75">
      <c r="A31" s="5" t="s">
        <v>61</v>
      </c>
      <c r="B31" s="13" t="s">
        <v>139</v>
      </c>
      <c r="C31" s="5" t="s">
        <v>10</v>
      </c>
      <c r="D31" s="21">
        <v>45932.46577</v>
      </c>
    </row>
    <row r="32" spans="1:4" s="10" customFormat="1" ht="12.75">
      <c r="A32" s="5" t="s">
        <v>63</v>
      </c>
      <c r="B32" s="13" t="s">
        <v>140</v>
      </c>
      <c r="C32" s="5" t="s">
        <v>10</v>
      </c>
      <c r="D32" s="44">
        <v>0</v>
      </c>
    </row>
    <row r="33" spans="1:4" s="10" customFormat="1" ht="12.75">
      <c r="A33" s="5" t="s">
        <v>65</v>
      </c>
      <c r="B33" s="13" t="s">
        <v>141</v>
      </c>
      <c r="C33" s="5" t="s">
        <v>10</v>
      </c>
      <c r="D33" s="21">
        <v>231.99</v>
      </c>
    </row>
    <row r="34" spans="1:4" s="10" customFormat="1" ht="12.75">
      <c r="A34" s="5" t="s">
        <v>142</v>
      </c>
      <c r="B34" s="13" t="s">
        <v>143</v>
      </c>
      <c r="C34" s="5" t="s">
        <v>10</v>
      </c>
      <c r="D34" s="21">
        <v>46.04</v>
      </c>
    </row>
    <row r="35" spans="1:4" s="10" customFormat="1" ht="12.75">
      <c r="A35" s="8" t="s">
        <v>67</v>
      </c>
      <c r="B35" s="9" t="s">
        <v>144</v>
      </c>
      <c r="C35" s="5" t="s">
        <v>10</v>
      </c>
      <c r="D35" s="20">
        <f>SUM(D36:D40)</f>
        <v>2587.42</v>
      </c>
    </row>
    <row r="36" spans="1:4" s="10" customFormat="1" ht="12.75">
      <c r="A36" s="5" t="s">
        <v>145</v>
      </c>
      <c r="B36" s="13" t="s">
        <v>40</v>
      </c>
      <c r="C36" s="5" t="s">
        <v>10</v>
      </c>
      <c r="D36" s="21">
        <v>1272.86</v>
      </c>
    </row>
    <row r="37" spans="1:4" s="10" customFormat="1" ht="12.75">
      <c r="A37" s="5" t="s">
        <v>146</v>
      </c>
      <c r="B37" s="13" t="s">
        <v>42</v>
      </c>
      <c r="C37" s="5" t="s">
        <v>10</v>
      </c>
      <c r="D37" s="21">
        <v>59.72</v>
      </c>
    </row>
    <row r="38" spans="1:4" s="10" customFormat="1" ht="12.75">
      <c r="A38" s="5" t="s">
        <v>147</v>
      </c>
      <c r="B38" s="13" t="s">
        <v>148</v>
      </c>
      <c r="C38" s="5" t="s">
        <v>10</v>
      </c>
      <c r="D38" s="21">
        <v>340.74</v>
      </c>
    </row>
    <row r="39" spans="1:4" s="10" customFormat="1" ht="12.75">
      <c r="A39" s="5" t="s">
        <v>149</v>
      </c>
      <c r="B39" s="13" t="s">
        <v>46</v>
      </c>
      <c r="C39" s="5" t="s">
        <v>10</v>
      </c>
      <c r="D39" s="21">
        <v>289.16</v>
      </c>
    </row>
    <row r="40" spans="1:4" s="10" customFormat="1" ht="12.75">
      <c r="A40" s="5" t="s">
        <v>150</v>
      </c>
      <c r="B40" s="13" t="s">
        <v>151</v>
      </c>
      <c r="C40" s="5" t="s">
        <v>10</v>
      </c>
      <c r="D40" s="21">
        <f>SUM(D41:D44)</f>
        <v>624.9399999999999</v>
      </c>
    </row>
    <row r="41" spans="1:4" s="10" customFormat="1" ht="12.75">
      <c r="A41" s="5" t="s">
        <v>152</v>
      </c>
      <c r="B41" s="17" t="s">
        <v>153</v>
      </c>
      <c r="C41" s="5" t="s">
        <v>10</v>
      </c>
      <c r="D41" s="21">
        <v>558.4</v>
      </c>
    </row>
    <row r="42" spans="1:4" s="10" customFormat="1" ht="25.5">
      <c r="A42" s="5" t="s">
        <v>154</v>
      </c>
      <c r="B42" s="17" t="s">
        <v>155</v>
      </c>
      <c r="C42" s="5" t="s">
        <v>10</v>
      </c>
      <c r="D42" s="47">
        <v>0</v>
      </c>
    </row>
    <row r="43" spans="1:4" s="10" customFormat="1" ht="12.75">
      <c r="A43" s="5" t="s">
        <v>156</v>
      </c>
      <c r="B43" s="17" t="s">
        <v>157</v>
      </c>
      <c r="C43" s="5" t="s">
        <v>10</v>
      </c>
      <c r="D43" s="21">
        <v>66.54</v>
      </c>
    </row>
    <row r="44" spans="1:4" s="10" customFormat="1" ht="12.75">
      <c r="A44" s="5" t="s">
        <v>158</v>
      </c>
      <c r="B44" s="17" t="s">
        <v>127</v>
      </c>
      <c r="C44" s="5" t="s">
        <v>10</v>
      </c>
      <c r="D44" s="21">
        <v>0</v>
      </c>
    </row>
    <row r="45" spans="1:4" s="10" customFormat="1" ht="12.75">
      <c r="A45" s="8" t="s">
        <v>69</v>
      </c>
      <c r="B45" s="9" t="s">
        <v>68</v>
      </c>
      <c r="C45" s="5" t="s">
        <v>10</v>
      </c>
      <c r="D45" s="20">
        <v>6879.37393</v>
      </c>
    </row>
    <row r="46" spans="1:4" s="10" customFormat="1" ht="12.75">
      <c r="A46" s="8" t="s">
        <v>79</v>
      </c>
      <c r="B46" s="9" t="s">
        <v>80</v>
      </c>
      <c r="C46" s="5" t="s">
        <v>10</v>
      </c>
      <c r="D46" s="20">
        <f>SUM(D47:D52)</f>
        <v>24674.03376</v>
      </c>
    </row>
    <row r="47" spans="1:4" s="10" customFormat="1" ht="12.75">
      <c r="A47" s="5" t="s">
        <v>81</v>
      </c>
      <c r="B47" s="13" t="s">
        <v>86</v>
      </c>
      <c r="C47" s="5" t="s">
        <v>10</v>
      </c>
      <c r="D47" s="21">
        <v>219.44</v>
      </c>
    </row>
    <row r="48" spans="1:4" s="10" customFormat="1" ht="12.75">
      <c r="A48" s="5" t="s">
        <v>83</v>
      </c>
      <c r="B48" s="13" t="s">
        <v>159</v>
      </c>
      <c r="C48" s="5" t="s">
        <v>10</v>
      </c>
      <c r="D48" s="21">
        <v>316.87065</v>
      </c>
    </row>
    <row r="49" spans="1:4" s="10" customFormat="1" ht="12.75">
      <c r="A49" s="5" t="s">
        <v>85</v>
      </c>
      <c r="B49" s="13" t="s">
        <v>160</v>
      </c>
      <c r="C49" s="5" t="s">
        <v>10</v>
      </c>
      <c r="D49" s="21">
        <v>833.33311</v>
      </c>
    </row>
    <row r="50" spans="1:4" s="10" customFormat="1" ht="12.75">
      <c r="A50" s="5" t="s">
        <v>87</v>
      </c>
      <c r="B50" s="13" t="s">
        <v>161</v>
      </c>
      <c r="C50" s="5" t="s">
        <v>10</v>
      </c>
      <c r="D50" s="44">
        <v>0</v>
      </c>
    </row>
    <row r="51" spans="1:4" s="10" customFormat="1" ht="12.75">
      <c r="A51" s="5" t="s">
        <v>162</v>
      </c>
      <c r="B51" s="13" t="s">
        <v>163</v>
      </c>
      <c r="C51" s="5" t="s">
        <v>10</v>
      </c>
      <c r="D51" s="44">
        <v>0</v>
      </c>
    </row>
    <row r="52" spans="1:4" s="10" customFormat="1" ht="12.75">
      <c r="A52" s="5" t="s">
        <v>164</v>
      </c>
      <c r="B52" s="13" t="s">
        <v>127</v>
      </c>
      <c r="C52" s="5" t="s">
        <v>10</v>
      </c>
      <c r="D52" s="21">
        <f>21821.94+1482.45</f>
        <v>23304.39</v>
      </c>
    </row>
    <row r="53" spans="1:5" s="10" customFormat="1" ht="15" customHeight="1">
      <c r="A53" s="8" t="s">
        <v>89</v>
      </c>
      <c r="B53" s="42" t="s">
        <v>90</v>
      </c>
      <c r="C53" s="5" t="s">
        <v>10</v>
      </c>
      <c r="D53" s="20">
        <v>111871.51</v>
      </c>
      <c r="E53" s="46"/>
    </row>
    <row r="54" spans="1:5" s="10" customFormat="1" ht="12.75">
      <c r="A54" s="8" t="s">
        <v>7</v>
      </c>
      <c r="B54" s="12" t="s">
        <v>91</v>
      </c>
      <c r="C54" s="5" t="s">
        <v>10</v>
      </c>
      <c r="D54" s="43">
        <v>126869.43</v>
      </c>
      <c r="E54" s="46"/>
    </row>
    <row r="55" spans="1:4" s="10" customFormat="1" ht="12.75">
      <c r="A55" s="5" t="s">
        <v>92</v>
      </c>
      <c r="B55" s="14" t="s">
        <v>93</v>
      </c>
      <c r="C55" s="5" t="s">
        <v>10</v>
      </c>
      <c r="D55" s="21">
        <v>0</v>
      </c>
    </row>
    <row r="56" spans="1:4" s="10" customFormat="1" ht="12.75">
      <c r="A56" s="5" t="s">
        <v>94</v>
      </c>
      <c r="B56" s="14" t="s">
        <v>165</v>
      </c>
      <c r="C56" s="5" t="s">
        <v>10</v>
      </c>
      <c r="D56" s="21">
        <v>0</v>
      </c>
    </row>
    <row r="57" spans="1:4" s="10" customFormat="1" ht="12.75">
      <c r="A57" s="5" t="s">
        <v>96</v>
      </c>
      <c r="B57" s="14" t="s">
        <v>97</v>
      </c>
      <c r="C57" s="5" t="s">
        <v>10</v>
      </c>
      <c r="D57" s="21">
        <v>479.21</v>
      </c>
    </row>
    <row r="58" spans="1:4" s="10" customFormat="1" ht="12.75">
      <c r="A58" s="5" t="s">
        <v>98</v>
      </c>
      <c r="B58" s="14" t="s">
        <v>166</v>
      </c>
      <c r="C58" s="5" t="s">
        <v>10</v>
      </c>
      <c r="D58" s="21">
        <v>125553.47</v>
      </c>
    </row>
    <row r="59" spans="1:4" s="10" customFormat="1" ht="12.75">
      <c r="A59" s="5" t="s">
        <v>167</v>
      </c>
      <c r="B59" s="14" t="s">
        <v>99</v>
      </c>
      <c r="C59" s="5" t="s">
        <v>10</v>
      </c>
      <c r="D59" s="21">
        <v>836.76</v>
      </c>
    </row>
    <row r="60" spans="1:4" s="10" customFormat="1" ht="12.75">
      <c r="A60" s="8" t="s">
        <v>8</v>
      </c>
      <c r="B60" s="18" t="s">
        <v>168</v>
      </c>
      <c r="C60" s="5" t="s">
        <v>10</v>
      </c>
      <c r="D60" s="20">
        <f>D61+D66</f>
        <v>3.52</v>
      </c>
    </row>
    <row r="61" spans="1:4" s="10" customFormat="1" ht="12.75">
      <c r="A61" s="8" t="s">
        <v>101</v>
      </c>
      <c r="B61" s="19" t="s">
        <v>100</v>
      </c>
      <c r="C61" s="5" t="s">
        <v>10</v>
      </c>
      <c r="D61" s="20">
        <f>SUM(D62:D65)</f>
        <v>3.52</v>
      </c>
    </row>
    <row r="62" spans="1:4" s="10" customFormat="1" ht="12.75">
      <c r="A62" s="5" t="s">
        <v>169</v>
      </c>
      <c r="B62" s="15" t="s">
        <v>102</v>
      </c>
      <c r="C62" s="5" t="s">
        <v>10</v>
      </c>
      <c r="D62" s="45">
        <v>0</v>
      </c>
    </row>
    <row r="63" spans="1:4" s="10" customFormat="1" ht="12.75">
      <c r="A63" s="5" t="s">
        <v>170</v>
      </c>
      <c r="B63" s="15" t="s">
        <v>104</v>
      </c>
      <c r="C63" s="5" t="s">
        <v>10</v>
      </c>
      <c r="D63" s="45">
        <v>0</v>
      </c>
    </row>
    <row r="64" spans="1:4" s="10" customFormat="1" ht="12.75">
      <c r="A64" s="5" t="s">
        <v>171</v>
      </c>
      <c r="B64" s="15" t="s">
        <v>172</v>
      </c>
      <c r="C64" s="5" t="s">
        <v>10</v>
      </c>
      <c r="D64" s="45">
        <v>0</v>
      </c>
    </row>
    <row r="65" spans="1:8" s="10" customFormat="1" ht="27" customHeight="1">
      <c r="A65" s="5" t="s">
        <v>173</v>
      </c>
      <c r="B65" s="15" t="s">
        <v>174</v>
      </c>
      <c r="C65" s="5" t="s">
        <v>10</v>
      </c>
      <c r="D65" s="21">
        <v>3.52</v>
      </c>
      <c r="E65" s="58"/>
      <c r="F65" s="58"/>
      <c r="G65" s="58"/>
      <c r="H65" s="58"/>
    </row>
    <row r="66" spans="1:4" s="10" customFormat="1" ht="12.75">
      <c r="A66" s="8" t="s">
        <v>103</v>
      </c>
      <c r="B66" s="19" t="s">
        <v>108</v>
      </c>
      <c r="C66" s="5" t="s">
        <v>10</v>
      </c>
      <c r="D66" s="20">
        <v>0</v>
      </c>
    </row>
    <row r="67" spans="1:4" s="10" customFormat="1" ht="12.75">
      <c r="A67" s="8" t="s">
        <v>107</v>
      </c>
      <c r="B67" s="19" t="s">
        <v>110</v>
      </c>
      <c r="C67" s="5" t="s">
        <v>10</v>
      </c>
      <c r="D67" s="20">
        <v>499336.62</v>
      </c>
    </row>
    <row r="68" spans="1:4" s="10" customFormat="1" ht="12.75">
      <c r="A68" s="55" t="s">
        <v>111</v>
      </c>
      <c r="B68" s="55"/>
      <c r="C68" s="55"/>
      <c r="D68" s="39"/>
    </row>
    <row r="69" spans="1:4" s="10" customFormat="1" ht="12.75">
      <c r="A69" s="5" t="s">
        <v>6</v>
      </c>
      <c r="B69" s="15" t="s">
        <v>112</v>
      </c>
      <c r="C69" s="11" t="s">
        <v>113</v>
      </c>
      <c r="D69" s="24">
        <v>560</v>
      </c>
    </row>
    <row r="70" spans="1:8" s="10" customFormat="1" ht="12.75">
      <c r="A70" s="5" t="s">
        <v>89</v>
      </c>
      <c r="B70" s="15" t="s">
        <v>114</v>
      </c>
      <c r="C70" s="11" t="s">
        <v>115</v>
      </c>
      <c r="D70" s="21">
        <v>5690.16</v>
      </c>
      <c r="E70" s="57"/>
      <c r="F70" s="57"/>
      <c r="G70" s="57"/>
      <c r="H70" s="57"/>
    </row>
    <row r="71" spans="1:8" s="10" customFormat="1" ht="15.75" customHeight="1">
      <c r="A71" s="5" t="s">
        <v>7</v>
      </c>
      <c r="B71" s="15" t="s">
        <v>175</v>
      </c>
      <c r="C71" s="11" t="s">
        <v>119</v>
      </c>
      <c r="D71" s="22">
        <f>3312+16</f>
        <v>3328</v>
      </c>
      <c r="E71" s="56"/>
      <c r="F71" s="56"/>
      <c r="G71" s="56"/>
      <c r="H71" s="56"/>
    </row>
    <row r="72" spans="1:4" s="10" customFormat="1" ht="12.75">
      <c r="A72" s="5" t="s">
        <v>8</v>
      </c>
      <c r="B72" s="15" t="s">
        <v>116</v>
      </c>
      <c r="C72" s="11" t="s">
        <v>117</v>
      </c>
      <c r="D72" s="23" t="s">
        <v>176</v>
      </c>
    </row>
    <row r="73" s="10" customFormat="1" ht="12.75">
      <c r="D73" s="40"/>
    </row>
    <row r="74" s="10" customFormat="1" ht="12.75">
      <c r="D74" s="40"/>
    </row>
    <row r="75" s="10" customFormat="1" ht="12.75">
      <c r="D75" s="40"/>
    </row>
    <row r="76" s="10" customFormat="1" ht="12.75">
      <c r="D76" s="40"/>
    </row>
    <row r="77" s="10" customFormat="1" ht="12.75">
      <c r="D77" s="40"/>
    </row>
    <row r="78" s="10" customFormat="1" ht="12.75">
      <c r="D78" s="40"/>
    </row>
    <row r="79" s="10" customFormat="1" ht="12.75">
      <c r="D79" s="40"/>
    </row>
    <row r="80" s="10" customFormat="1" ht="12.75">
      <c r="D80" s="40"/>
    </row>
    <row r="81" s="10" customFormat="1" ht="12.75">
      <c r="D81" s="40"/>
    </row>
    <row r="82" s="10" customFormat="1" ht="12.75">
      <c r="D82" s="40"/>
    </row>
    <row r="83" s="10" customFormat="1" ht="12.75">
      <c r="D83" s="40"/>
    </row>
    <row r="84" s="10" customFormat="1" ht="12.75">
      <c r="D84" s="40"/>
    </row>
    <row r="85" s="10" customFormat="1" ht="12.75">
      <c r="D85" s="40"/>
    </row>
    <row r="86" s="10" customFormat="1" ht="12.75">
      <c r="D86" s="40"/>
    </row>
    <row r="87" s="10" customFormat="1" ht="12.75">
      <c r="D87" s="40"/>
    </row>
    <row r="88" s="10" customFormat="1" ht="12.75">
      <c r="D88" s="40"/>
    </row>
    <row r="89" s="10" customFormat="1" ht="12.75">
      <c r="D89" s="40"/>
    </row>
    <row r="90" s="10" customFormat="1" ht="12.75">
      <c r="D90" s="40"/>
    </row>
    <row r="91" s="10" customFormat="1" ht="12.75">
      <c r="D91" s="40"/>
    </row>
    <row r="92" s="10" customFormat="1" ht="12.75">
      <c r="D92" s="40"/>
    </row>
    <row r="93" s="10" customFormat="1" ht="12.75">
      <c r="D93" s="40"/>
    </row>
    <row r="94" s="10" customFormat="1" ht="12.75">
      <c r="D94" s="40"/>
    </row>
    <row r="95" s="10" customFormat="1" ht="12.75">
      <c r="D95" s="40"/>
    </row>
    <row r="96" s="10" customFormat="1" ht="12.75">
      <c r="D96" s="40"/>
    </row>
    <row r="97" s="10" customFormat="1" ht="12.75">
      <c r="D97" s="40"/>
    </row>
    <row r="98" s="10" customFormat="1" ht="12.75">
      <c r="D98" s="40"/>
    </row>
    <row r="99" s="10" customFormat="1" ht="12.75">
      <c r="D99" s="40"/>
    </row>
    <row r="100" s="10" customFormat="1" ht="12.75">
      <c r="D100" s="40"/>
    </row>
    <row r="101" s="10" customFormat="1" ht="12.75">
      <c r="D101" s="40"/>
    </row>
    <row r="102" s="10" customFormat="1" ht="12.75">
      <c r="D102" s="40"/>
    </row>
    <row r="103" s="10" customFormat="1" ht="12.75">
      <c r="D103" s="40"/>
    </row>
    <row r="104" s="10" customFormat="1" ht="12.75">
      <c r="D104" s="40"/>
    </row>
    <row r="105" s="10" customFormat="1" ht="12.75">
      <c r="D105" s="40"/>
    </row>
    <row r="106" s="10" customFormat="1" ht="12.75">
      <c r="D106" s="40"/>
    </row>
    <row r="107" s="10" customFormat="1" ht="12.75">
      <c r="D107" s="40"/>
    </row>
    <row r="108" s="10" customFormat="1" ht="12.75">
      <c r="D108" s="40"/>
    </row>
    <row r="109" s="10" customFormat="1" ht="12.75">
      <c r="D109" s="40"/>
    </row>
    <row r="110" s="10" customFormat="1" ht="12.75">
      <c r="D110" s="40"/>
    </row>
    <row r="111" s="10" customFormat="1" ht="12.75">
      <c r="D111" s="40"/>
    </row>
    <row r="112" s="10" customFormat="1" ht="12.75">
      <c r="D112" s="40"/>
    </row>
    <row r="113" s="10" customFormat="1" ht="12.75">
      <c r="D113" s="40"/>
    </row>
    <row r="114" s="10" customFormat="1" ht="12.75">
      <c r="D114" s="40"/>
    </row>
    <row r="115" s="10" customFormat="1" ht="12.75">
      <c r="D115" s="40"/>
    </row>
    <row r="116" s="10" customFormat="1" ht="12.75">
      <c r="D116" s="40"/>
    </row>
    <row r="117" s="10" customFormat="1" ht="12.75">
      <c r="D117" s="40"/>
    </row>
    <row r="118" s="10" customFormat="1" ht="12.75">
      <c r="D118" s="40"/>
    </row>
    <row r="119" s="10" customFormat="1" ht="12.75">
      <c r="D119" s="40"/>
    </row>
    <row r="120" s="10" customFormat="1" ht="12.75">
      <c r="D120" s="40"/>
    </row>
    <row r="121" s="10" customFormat="1" ht="12.75">
      <c r="D121" s="40"/>
    </row>
    <row r="122" s="10" customFormat="1" ht="12.75">
      <c r="D122" s="40"/>
    </row>
    <row r="123" s="10" customFormat="1" ht="12.75">
      <c r="D123" s="40"/>
    </row>
    <row r="124" s="10" customFormat="1" ht="12.75">
      <c r="D124" s="40"/>
    </row>
    <row r="125" s="10" customFormat="1" ht="12.75">
      <c r="D125" s="40"/>
    </row>
    <row r="126" s="10" customFormat="1" ht="12.75">
      <c r="D126" s="40"/>
    </row>
    <row r="127" s="10" customFormat="1" ht="12.75">
      <c r="D127" s="40"/>
    </row>
    <row r="128" s="10" customFormat="1" ht="12.75">
      <c r="D128" s="40"/>
    </row>
    <row r="129" s="10" customFormat="1" ht="12.75">
      <c r="D129" s="40"/>
    </row>
    <row r="130" s="10" customFormat="1" ht="12.75">
      <c r="D130" s="40"/>
    </row>
    <row r="131" s="10" customFormat="1" ht="12.75">
      <c r="D131" s="40"/>
    </row>
    <row r="132" s="10" customFormat="1" ht="12.75">
      <c r="D132" s="40"/>
    </row>
    <row r="133" s="10" customFormat="1" ht="12.75">
      <c r="D133" s="40"/>
    </row>
    <row r="134" s="10" customFormat="1" ht="12.75">
      <c r="D134" s="40"/>
    </row>
    <row r="135" s="10" customFormat="1" ht="12.75">
      <c r="D135" s="40"/>
    </row>
    <row r="136" s="10" customFormat="1" ht="12.75">
      <c r="D136" s="40"/>
    </row>
    <row r="137" s="10" customFormat="1" ht="12.75">
      <c r="D137" s="40"/>
    </row>
    <row r="138" s="10" customFormat="1" ht="12.75">
      <c r="D138" s="40"/>
    </row>
    <row r="139" s="10" customFormat="1" ht="12.75">
      <c r="D139" s="40"/>
    </row>
    <row r="140" s="10" customFormat="1" ht="12.75">
      <c r="D140" s="40"/>
    </row>
    <row r="141" s="10" customFormat="1" ht="12.75">
      <c r="D141" s="40"/>
    </row>
    <row r="142" s="10" customFormat="1" ht="12.75">
      <c r="D142" s="40"/>
    </row>
    <row r="143" s="10" customFormat="1" ht="12.75">
      <c r="D143" s="40"/>
    </row>
    <row r="144" s="10" customFormat="1" ht="12.75">
      <c r="D144" s="40"/>
    </row>
    <row r="145" s="10" customFormat="1" ht="12.75">
      <c r="D145" s="40"/>
    </row>
    <row r="146" s="10" customFormat="1" ht="12.75">
      <c r="D146" s="40"/>
    </row>
    <row r="147" s="10" customFormat="1" ht="12.75">
      <c r="D147" s="40"/>
    </row>
    <row r="148" s="10" customFormat="1" ht="12.75">
      <c r="D148" s="40"/>
    </row>
    <row r="149" s="10" customFormat="1" ht="12.75">
      <c r="D149" s="40"/>
    </row>
    <row r="150" s="10" customFormat="1" ht="12.75">
      <c r="D150" s="40"/>
    </row>
    <row r="151" s="10" customFormat="1" ht="12.75">
      <c r="D151" s="40"/>
    </row>
    <row r="152" s="10" customFormat="1" ht="12.75">
      <c r="D152" s="40"/>
    </row>
    <row r="153" s="10" customFormat="1" ht="12.75">
      <c r="D153" s="40"/>
    </row>
    <row r="154" s="10" customFormat="1" ht="12.75">
      <c r="D154" s="40"/>
    </row>
    <row r="155" s="10" customFormat="1" ht="12.75">
      <c r="D155" s="40"/>
    </row>
    <row r="156" s="10" customFormat="1" ht="12.75">
      <c r="D156" s="40"/>
    </row>
    <row r="157" s="10" customFormat="1" ht="12.75">
      <c r="D157" s="40"/>
    </row>
    <row r="158" s="10" customFormat="1" ht="12.75">
      <c r="D158" s="40"/>
    </row>
    <row r="159" s="10" customFormat="1" ht="12.75">
      <c r="D159" s="40"/>
    </row>
    <row r="160" s="10" customFormat="1" ht="12.75">
      <c r="D160" s="40"/>
    </row>
    <row r="161" s="10" customFormat="1" ht="12.75">
      <c r="D161" s="40"/>
    </row>
    <row r="162" s="10" customFormat="1" ht="12.75">
      <c r="D162" s="40"/>
    </row>
    <row r="163" s="10" customFormat="1" ht="12.75">
      <c r="D163" s="40"/>
    </row>
    <row r="164" s="10" customFormat="1" ht="12.75">
      <c r="D164" s="40"/>
    </row>
    <row r="165" s="10" customFormat="1" ht="12.75">
      <c r="D165" s="40"/>
    </row>
    <row r="166" s="10" customFormat="1" ht="12.75">
      <c r="D166" s="40"/>
    </row>
    <row r="167" s="10" customFormat="1" ht="12.75">
      <c r="D167" s="40"/>
    </row>
    <row r="168" s="10" customFormat="1" ht="12.75">
      <c r="D168" s="40"/>
    </row>
    <row r="169" s="10" customFormat="1" ht="12.75">
      <c r="D169" s="40"/>
    </row>
    <row r="170" s="10" customFormat="1" ht="12.75">
      <c r="D170" s="40"/>
    </row>
    <row r="171" s="10" customFormat="1" ht="12.75">
      <c r="D171" s="40"/>
    </row>
    <row r="172" s="10" customFormat="1" ht="12.75">
      <c r="D172" s="40"/>
    </row>
    <row r="173" s="10" customFormat="1" ht="12.75">
      <c r="D173" s="40"/>
    </row>
    <row r="174" s="10" customFormat="1" ht="12.75">
      <c r="D174" s="40"/>
    </row>
    <row r="175" s="10" customFormat="1" ht="12.75">
      <c r="D175" s="40"/>
    </row>
    <row r="176" s="10" customFormat="1" ht="12.75">
      <c r="D176" s="40"/>
    </row>
    <row r="177" s="10" customFormat="1" ht="12.75">
      <c r="D177" s="40"/>
    </row>
    <row r="178" s="10" customFormat="1" ht="12.75">
      <c r="D178" s="40"/>
    </row>
    <row r="179" s="10" customFormat="1" ht="12.75">
      <c r="D179" s="40"/>
    </row>
    <row r="180" s="10" customFormat="1" ht="12.75">
      <c r="D180" s="40"/>
    </row>
    <row r="181" s="10" customFormat="1" ht="12.75">
      <c r="D181" s="40"/>
    </row>
    <row r="182" s="10" customFormat="1" ht="12.75">
      <c r="D182" s="40"/>
    </row>
    <row r="183" s="10" customFormat="1" ht="12.75">
      <c r="D183" s="40"/>
    </row>
  </sheetData>
  <sheetProtection/>
  <mergeCells count="10">
    <mergeCell ref="A6:D6"/>
    <mergeCell ref="A68:C68"/>
    <mergeCell ref="A7:D7"/>
    <mergeCell ref="A5:D5"/>
    <mergeCell ref="A8:D8"/>
    <mergeCell ref="E71:H71"/>
    <mergeCell ref="E70:H70"/>
    <mergeCell ref="E65:H65"/>
    <mergeCell ref="E25:G25"/>
    <mergeCell ref="E18:G18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2022-07-26T08:22:43Z</cp:lastPrinted>
  <dcterms:created xsi:type="dcterms:W3CDTF">2019-01-29T08:12:08Z</dcterms:created>
  <dcterms:modified xsi:type="dcterms:W3CDTF">2022-07-27T06:23:14Z</dcterms:modified>
  <cp:category/>
  <cp:version/>
  <cp:contentType/>
  <cp:contentStatus/>
</cp:coreProperties>
</file>